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9200" windowHeight="10995"/>
  </bookViews>
  <sheets>
    <sheet name="1.var" sheetId="1" r:id="rId1"/>
    <sheet name="Sheet2" sheetId="2" r:id="rId2"/>
    <sheet name="Sheet3" sheetId="3" r:id="rId3"/>
  </sheets>
  <definedNames>
    <definedName name="_xlnm.Print_Titles" localSheetId="0">'1.var'!$6:$8</definedName>
  </definedNames>
  <calcPr calcId="145621"/>
</workbook>
</file>

<file path=xl/calcChain.xml><?xml version="1.0" encoding="utf-8"?>
<calcChain xmlns="http://schemas.openxmlformats.org/spreadsheetml/2006/main">
  <c r="J18" i="1" l="1"/>
  <c r="K18" i="1" s="1"/>
  <c r="J19" i="1"/>
  <c r="K19" i="1" s="1"/>
  <c r="J21" i="1"/>
  <c r="K21" i="1" s="1"/>
  <c r="J20" i="1"/>
  <c r="I20" i="1"/>
  <c r="K20" i="1" l="1"/>
  <c r="J31" i="1"/>
  <c r="J30" i="1"/>
  <c r="J28" i="1" l="1"/>
  <c r="J29" i="1"/>
  <c r="J35" i="1"/>
  <c r="J26" i="1"/>
  <c r="J24" i="1" s="1"/>
  <c r="K13" i="1"/>
  <c r="J16" i="1"/>
  <c r="J15" i="1"/>
  <c r="J10" i="1"/>
  <c r="J11" i="1"/>
  <c r="J12" i="1"/>
  <c r="J34" i="1" l="1"/>
  <c r="K34" i="1" s="1"/>
  <c r="J33" i="1"/>
  <c r="K33" i="1" s="1"/>
  <c r="J9" i="1"/>
  <c r="J25" i="1"/>
  <c r="K25" i="1" s="1"/>
  <c r="J23" i="1"/>
  <c r="K23" i="1" s="1"/>
  <c r="J14" i="1"/>
  <c r="K26" i="1"/>
  <c r="K35" i="1"/>
  <c r="K24" i="1"/>
  <c r="K28" i="1"/>
  <c r="K29" i="1"/>
  <c r="K30" i="1"/>
  <c r="K31" i="1"/>
  <c r="K16" i="1" l="1"/>
  <c r="K15" i="1"/>
  <c r="K14" i="1"/>
  <c r="K12" i="1"/>
  <c r="K11" i="1" l="1"/>
  <c r="K10" i="1"/>
  <c r="K9" i="1"/>
  <c r="K37" i="1" s="1"/>
</calcChain>
</file>

<file path=xl/sharedStrings.xml><?xml version="1.0" encoding="utf-8"?>
<sst xmlns="http://schemas.openxmlformats.org/spreadsheetml/2006/main" count="97" uniqueCount="85">
  <si>
    <t>Nr.</t>
  </si>
  <si>
    <t>Investīciju apjoms, EUR</t>
  </si>
  <si>
    <t>Investīciju plānā uz 26.08.2021.</t>
  </si>
  <si>
    <t>Starpība</t>
  </si>
  <si>
    <t>Nosaukums</t>
  </si>
  <si>
    <t>Izmaiņu pamatojums</t>
  </si>
  <si>
    <t>1.2.</t>
  </si>
  <si>
    <t>Jelgavas  pilsētas vispārējās izglītības iestāžu (VII) energoefektivitātes paaugstināšana, pārbūve un infrastruktūras attīstība</t>
  </si>
  <si>
    <t>1.2.8.</t>
  </si>
  <si>
    <t>Pārējo vispārējās izglītības iestāžu infrastruktūras attīstība un mācību materiāltehniskās bāzes modernizācija</t>
  </si>
  <si>
    <t>1.2.8.3.</t>
  </si>
  <si>
    <t>Jelgavas pilsētas pašvaldības vispārējās izglītības iestāžu telpu renovācija un materiāltehniskās bāzes modernizācija</t>
  </si>
  <si>
    <t>RĪCĪBPOLITIKA "ATPAZĪSTAMS UN KONKURĒTSPĒJĪGS PIEDĀVĀJUMS KULTŪRAS, TŪRISMA UN SPORTA JOMĀS"</t>
  </si>
  <si>
    <t>5.</t>
  </si>
  <si>
    <t>3.</t>
  </si>
  <si>
    <t>1.</t>
  </si>
  <si>
    <t>4.</t>
  </si>
  <si>
    <t>4.4.</t>
  </si>
  <si>
    <t>Autostāvlaukumu nodrošinājums</t>
  </si>
  <si>
    <t>4.4.2.</t>
  </si>
  <si>
    <t>Stāvlaukumu attīstība pie izglītības iestādēm</t>
  </si>
  <si>
    <t>RĪCĪBPOLITIKA "KVALITATĪVA UN DROŠA PILSĒTVIDE"</t>
  </si>
  <si>
    <t>6.</t>
  </si>
  <si>
    <t>6.2.</t>
  </si>
  <si>
    <t>Industriālo un degradēto teritoriju attīstība uzņēmējdarbības veicināšanai</t>
  </si>
  <si>
    <t>Investīciju plānā uz 24.02.2022.</t>
  </si>
  <si>
    <t>Jelgavas pilsētas attīstības programmas 2014.-2020.gadam investīciju plāna</t>
  </si>
  <si>
    <t>Projekta aktivitātes</t>
  </si>
  <si>
    <t>1.2.8.3.1.</t>
  </si>
  <si>
    <t>Jelgavas Centra pamatskolas infrastruktūras un mācību vides attīstība</t>
  </si>
  <si>
    <t>Ēdnīcas telpu vienkāršota atjaunošana, iekšējo tīklu pārbūve, ergonomisko ražošanas iekārtu uzstādīšana</t>
  </si>
  <si>
    <t>Finansējuma avoti</t>
  </si>
  <si>
    <t>Nepieciešamais finansējuma apjoms, EUR (indikatīvs)</t>
  </si>
  <si>
    <t>Pašvaldība</t>
  </si>
  <si>
    <t>Projekta uzsākšanas gads</t>
  </si>
  <si>
    <t>Projekta pabeigšanas gads</t>
  </si>
  <si>
    <t>Atbildīgā institūcija</t>
  </si>
  <si>
    <t>1.3.</t>
  </si>
  <si>
    <t>Izglītības iestāžu sporta zāļu un sporta laukumu izbūve un pārbūve</t>
  </si>
  <si>
    <t>Izglītības pārvalde</t>
  </si>
  <si>
    <t>1.3.4.</t>
  </si>
  <si>
    <t>1.3.5.</t>
  </si>
  <si>
    <t xml:space="preserve">Iespēja saņemt valsts budžeta aizdevumu Covid-19 izraisītās krīzes seku mazināšanai </t>
  </si>
  <si>
    <t>Jelgavas Centra pamatskolas sporta infrastruktūras attīstība</t>
  </si>
  <si>
    <t>Sporta stadiona pārbūve</t>
  </si>
  <si>
    <t>Jelgavas Spīdolas valsts ģimnāzijas sporta infrastruktūras un mācību vides attīstība</t>
  </si>
  <si>
    <t>Sporta laukuma pārbūve un sporta aktivitāšu zonu izveide</t>
  </si>
  <si>
    <t>4.4.2.1.</t>
  </si>
  <si>
    <t>Jelgavas 4.sākumskolas automašīnu stāvlaukuma paplašināšana, teritorijas daļēja labiekartošana, satiksmes drošības uzlabošana</t>
  </si>
  <si>
    <t>Tehniskās infrastruktūras sakārtošana uzņēmējdarbības attīstībai Rubeņu ceļa rūpnieciskajā teritorijā</t>
  </si>
  <si>
    <t>6.2.8.</t>
  </si>
  <si>
    <t>Pašvaldības ēku energoefektivitātes paaugstināšana un rekonstrukcija</t>
  </si>
  <si>
    <t>5.1.</t>
  </si>
  <si>
    <t xml:space="preserve">Rubeņu ceļa piebraucamā ceļa un jaunizveidojamās ielas no Prohorova ielas līdz Rubeņu ceļam izbūve, inženiertehnisko komunikāciju izbūve  un elektroapgādes ārējo tīklu pārbūve. Degradētās teritorijas potenciāla attīstīšanai nepieciešamo industriālo pieslēgumu ierīkošana un ar to saistītās jaudas palielināšana </t>
  </si>
  <si>
    <t>Pašvaldība, ES fondi, valsts</t>
  </si>
  <si>
    <t>Pašvaldība, 
JVPPI "Pilsētsaimniecība"</t>
  </si>
  <si>
    <t>ES fondi, SIA "Jelgavas ūdens"</t>
  </si>
  <si>
    <t>5.1.8.</t>
  </si>
  <si>
    <t>5.1.9.</t>
  </si>
  <si>
    <t>SIA "Jelgavas ūdens"</t>
  </si>
  <si>
    <t>IZMAIŅAS KOPĀ:</t>
  </si>
  <si>
    <t>Iespēja pretendēt uz REACT-EU finansējumu, iesniedzot jaunu projekta ideju Darbības programmas “Izaugsme un nodarbinātība” 13.1.3. specifiskā atbalsta mērķa “Atveseļošanas pasākumi vides un reģionālās attīstības jomā” 13.1.3.3. pasākuma “Teritoriju revitalizācija uzņēmējdarbības veicināšanai pašvaldībās” ietvaros izsludinātajā projektu atlases 4.kārtā</t>
  </si>
  <si>
    <t>Iesniegti projektu iesniegumi Darbības programmas “Izaugsme un nodarbinātība” 4.2.2. specifiskā atbalsta mērķa “Atbilstoši pašvaldības integrētajām attīstības programmām sekmēt energoefektivitātes paaugstināšanu un atjaunojamo energoresursu izmantošanu pašvaldību ēkās” un 13.1.3.specifiskā atbalsta mērķa “Atveseļošanas pasākumi vides un reģionālās attīstības jomā” 13.1.3.1. pasākuma “Energoefektivitātes paaugstināšana pašvaldību infrastruktūrā ekonomiskās situācijas uzlabošanai” projektu atlases 5.kārtā</t>
  </si>
  <si>
    <t>Lielupes ūdenssporta un ūdenstūrisma bāzes attīstība</t>
  </si>
  <si>
    <t>RĪCĪBPOLITIKA "IZGLĪTĪBA MŪŽA GARUMĀ UN KONKURĒTSPĒJA DARBA TIRGŪ"</t>
  </si>
  <si>
    <t>3.5.</t>
  </si>
  <si>
    <t>Sporta infrastruktūras attīstība</t>
  </si>
  <si>
    <t>3.5.1.</t>
  </si>
  <si>
    <t xml:space="preserve">ES fondi, valsts, pašvaldība
</t>
  </si>
  <si>
    <r>
      <t xml:space="preserve">Jaunas ēkas būvniecība Pils salas ielā 5 (sporta zāles, ģērbtuves, dušas u.tml.); jauna ēlinga būvniecība (speciāla laivu novietne); </t>
    </r>
    <r>
      <rPr>
        <sz val="10"/>
        <color theme="1"/>
        <rFont val="Calibri"/>
        <family val="2"/>
        <charset val="186"/>
        <scheme val="minor"/>
      </rPr>
      <t>esošās ūdenssporta materiāli tehniskās bāzes attīstība, pielāgošana starptautiska mēroga sacensību prasībām</t>
    </r>
  </si>
  <si>
    <t>Valsts, pašvaldība</t>
  </si>
  <si>
    <t>3.5.1.1.</t>
  </si>
  <si>
    <t>Pašvaldība;
Sporta servisa centrs</t>
  </si>
  <si>
    <t>Iespēja saņemt valsts budžeta dotāciju 2 milj. euro apmērā</t>
  </si>
  <si>
    <t>Jauna ēlinga, ātrumlaivu novietnes, remontdarbnīcas, palīgtelpu būvniecība, apkārtējās teritorijas labiekārtošana</t>
  </si>
  <si>
    <t>SIA "Jelgavas ūdens" ūdenssaimniecības infrastruktūras energoefektivitātes paaugstināšana</t>
  </si>
  <si>
    <t>SIA "Jelgavas ūdens" hlorētavas ēkas energoefektivitātes paaugstināšana</t>
  </si>
  <si>
    <t>1. Būvdarbu projektēšana un autoruzraudzība. 
2. Hlorētavas ēkas sienu un jumta siltināšana, logu, durvju, vārtu nomaiņa, energoefektīvu apkures un ventilācijas sistēmu izbūve, ūdens un kanalizācijas sistēmu rekonstrukcija, energoefektīva apgaismojuma nomaiņa, ēkas pārbūve par sadzīves ēku ar garāžu 
3. Būvuzraudzība
4. Publicitāte</t>
  </si>
  <si>
    <t>3.sadaļā "Investīciju projekti rīcībpolitiku īstenošanai" iekļaujamās projektu idejas</t>
  </si>
  <si>
    <t>Jelgavas bērnu un jauniešu sporta skolas infrastruktūras attīstība</t>
  </si>
  <si>
    <t>RĪCĪBPOLITIKA "MOBILITĀTE UN PILSĒTAS SASNIEDZAMĪBA"</t>
  </si>
  <si>
    <t>Jelgavas 4.sākumskolas automašīnu stāvlaukuma paplašināšana, teritorijas daļēja labiekārtošana, satiksmes drošības uzlabošana</t>
  </si>
  <si>
    <t>RĪCĪBPOLITIKA "PĒTNIECĪBA, INOVATĪVA UZŅĒMĒJDARBĪBA UN INDUSTRIĀLĀ ATTĪSTĪBA"</t>
  </si>
  <si>
    <t>1. Notekūdens attīrīšanas ietaišu un ūdens sagatavošanas ietaišu energoefektivitātes paaugstināšana - saules paneļu elektrostaciju  projektēšana, būvniecība, autoruzraudzība, būvuzraudzība
2. Notekūdens attīrīšanas ietaišu energoefektivitātes paaugstināšana: darbu projektēšana, aerācijas gaisa pūtēju (kompresoru) nomaiņa, automātiski regulējošu vārstu uzstādīšana, frekvenču pārveidotāju nomaiņa, gaisa masas mērītāju aku uzstādīšana 
3. Ūdens sagatavošanas ietaišu teritorijas apgaismojuma gaismekļu nomaiņa uz LED
4. Publicitāte</t>
  </si>
  <si>
    <t>PIELIKUMS
pie 2022. gada 24. februāra Jelgavas valstspilsētas domes lēmuma Nr.3/3</t>
  </si>
</sst>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1"/>
      <color theme="1"/>
      <name val="Calibri"/>
      <family val="2"/>
      <scheme val="minor"/>
    </font>
    <font>
      <b/>
      <sz val="11"/>
      <color theme="1"/>
      <name val="Calibri"/>
      <family val="2"/>
      <charset val="186"/>
      <scheme val="minor"/>
    </font>
    <font>
      <sz val="9"/>
      <color theme="1"/>
      <name val="Calibri"/>
      <family val="2"/>
      <charset val="186"/>
      <scheme val="minor"/>
    </font>
    <font>
      <b/>
      <sz val="10"/>
      <color theme="1"/>
      <name val="Calibri"/>
      <family val="2"/>
      <charset val="186"/>
      <scheme val="minor"/>
    </font>
    <font>
      <sz val="10"/>
      <color theme="1"/>
      <name val="Calibri"/>
      <family val="2"/>
      <charset val="186"/>
      <scheme val="minor"/>
    </font>
    <font>
      <b/>
      <sz val="14"/>
      <color theme="1"/>
      <name val="Calibri"/>
      <family val="2"/>
      <charset val="186"/>
      <scheme val="minor"/>
    </font>
    <font>
      <sz val="10"/>
      <color theme="1"/>
      <name val="Calibri"/>
      <family val="2"/>
      <scheme val="minor"/>
    </font>
    <font>
      <sz val="10"/>
      <color rgb="FFFF0000"/>
      <name val="Calibri"/>
      <family val="2"/>
      <scheme val="minor"/>
    </font>
    <font>
      <b/>
      <sz val="12"/>
      <name val="Calibri"/>
      <family val="2"/>
      <charset val="186"/>
      <scheme val="minor"/>
    </font>
    <font>
      <b/>
      <sz val="11"/>
      <name val="Calibri"/>
      <family val="2"/>
      <charset val="186"/>
      <scheme val="minor"/>
    </font>
    <font>
      <sz val="11"/>
      <color theme="1"/>
      <name val="Calibri"/>
      <family val="2"/>
      <charset val="186"/>
      <scheme val="minor"/>
    </font>
    <font>
      <sz val="11"/>
      <color indexed="8"/>
      <name val="Calibri"/>
      <family val="2"/>
      <charset val="186"/>
    </font>
    <font>
      <sz val="9"/>
      <name val="Tahoma"/>
      <family val="2"/>
      <charset val="186"/>
    </font>
    <font>
      <u/>
      <sz val="11"/>
      <color theme="10"/>
      <name val="Calibri"/>
      <family val="2"/>
      <charset val="186"/>
      <scheme val="minor"/>
    </font>
    <font>
      <sz val="10"/>
      <name val="Arial"/>
      <family val="2"/>
      <charset val="186"/>
    </font>
    <font>
      <sz val="10"/>
      <name val="Calibri"/>
      <family val="2"/>
      <charset val="186"/>
      <scheme val="minor"/>
    </font>
  </fonts>
  <fills count="14">
    <fill>
      <patternFill patternType="none"/>
    </fill>
    <fill>
      <patternFill patternType="gray125"/>
    </fill>
    <fill>
      <patternFill patternType="solid">
        <fgColor theme="4" tint="0.79998168889431442"/>
        <bgColor indexed="64"/>
      </patternFill>
    </fill>
    <fill>
      <patternFill patternType="solid">
        <fgColor theme="6" tint="0.79998168889431442"/>
        <bgColor indexed="64"/>
      </patternFill>
    </fill>
    <fill>
      <patternFill patternType="solid">
        <fgColor theme="6" tint="0.39997558519241921"/>
        <bgColor indexed="64"/>
      </patternFill>
    </fill>
    <fill>
      <patternFill patternType="solid">
        <fgColor theme="5" tint="0.79998168889431442"/>
        <bgColor indexed="64"/>
      </patternFill>
    </fill>
    <fill>
      <patternFill patternType="solid">
        <fgColor theme="5" tint="0.39997558519241921"/>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rgb="FFFFFF66"/>
        <bgColor indexed="64"/>
      </patternFill>
    </fill>
    <fill>
      <patternFill patternType="solid">
        <fgColor theme="3" tint="0.59999389629810485"/>
        <bgColor indexed="64"/>
      </patternFill>
    </fill>
    <fill>
      <patternFill patternType="solid">
        <fgColor rgb="FF99FF99"/>
        <bgColor indexed="64"/>
      </patternFill>
    </fill>
    <fill>
      <patternFill patternType="solid">
        <fgColor theme="0"/>
        <bgColor indexed="8"/>
      </patternFill>
    </fill>
    <fill>
      <patternFill patternType="solid">
        <fgColor rgb="FFFFFFCC"/>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s>
  <cellStyleXfs count="19">
    <xf numFmtId="0" fontId="0" fillId="0" borderId="0"/>
    <xf numFmtId="0" fontId="10" fillId="0" borderId="0"/>
    <xf numFmtId="0" fontId="11" fillId="0" borderId="0"/>
    <xf numFmtId="0" fontId="11" fillId="0" borderId="0"/>
    <xf numFmtId="0" fontId="13" fillId="0" borderId="0" applyNumberFormat="0" applyFill="0" applyBorder="0" applyAlignment="0" applyProtection="0"/>
    <xf numFmtId="0" fontId="11" fillId="0" borderId="0"/>
    <xf numFmtId="9" fontId="11" fillId="0" borderId="0" applyFont="0" applyFill="0" applyBorder="0" applyAlignment="0" applyProtection="0"/>
    <xf numFmtId="0" fontId="14"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4" fillId="0" borderId="0"/>
  </cellStyleXfs>
  <cellXfs count="98">
    <xf numFmtId="0" fontId="0" fillId="0" borderId="0" xfId="0"/>
    <xf numFmtId="0" fontId="1" fillId="0" borderId="0" xfId="0" applyFont="1" applyAlignment="1">
      <alignment horizontal="left"/>
    </xf>
    <xf numFmtId="0" fontId="3" fillId="0" borderId="1" xfId="0" applyFont="1" applyBorder="1" applyAlignment="1">
      <alignment horizontal="center" wrapText="1"/>
    </xf>
    <xf numFmtId="0" fontId="2" fillId="0" borderId="5" xfId="0" applyFont="1" applyBorder="1" applyAlignment="1">
      <alignment horizontal="center" vertical="top"/>
    </xf>
    <xf numFmtId="0" fontId="2" fillId="0" borderId="1" xfId="0" applyFont="1" applyBorder="1" applyAlignment="1">
      <alignment horizontal="center" vertical="top" wrapText="1"/>
    </xf>
    <xf numFmtId="0" fontId="4" fillId="0" borderId="1" xfId="0" applyFont="1" applyBorder="1" applyAlignment="1">
      <alignment vertical="top" wrapText="1"/>
    </xf>
    <xf numFmtId="0" fontId="4" fillId="0" borderId="1" xfId="0" applyFont="1" applyBorder="1" applyAlignment="1">
      <alignment vertical="center" wrapText="1"/>
    </xf>
    <xf numFmtId="3" fontId="4" fillId="0" borderId="1" xfId="0" applyNumberFormat="1" applyFont="1" applyBorder="1" applyAlignment="1">
      <alignment vertical="center"/>
    </xf>
    <xf numFmtId="3" fontId="4" fillId="0" borderId="1" xfId="0" applyNumberFormat="1" applyFont="1" applyFill="1" applyBorder="1" applyAlignment="1">
      <alignment vertical="center"/>
    </xf>
    <xf numFmtId="3" fontId="6" fillId="0" borderId="1" xfId="0" applyNumberFormat="1" applyFont="1" applyBorder="1" applyAlignment="1">
      <alignment vertical="center"/>
    </xf>
    <xf numFmtId="0" fontId="6" fillId="0" borderId="1" xfId="0" applyFont="1" applyBorder="1" applyAlignment="1">
      <alignment vertical="top" wrapText="1"/>
    </xf>
    <xf numFmtId="0" fontId="4" fillId="0" borderId="1" xfId="0" applyFont="1" applyBorder="1" applyAlignment="1">
      <alignment horizontal="right" vertical="center"/>
    </xf>
    <xf numFmtId="0" fontId="4" fillId="0" borderId="0" xfId="0" applyFont="1"/>
    <xf numFmtId="0" fontId="4" fillId="0" borderId="1" xfId="0" applyFont="1" applyBorder="1" applyAlignment="1">
      <alignment horizontal="right"/>
    </xf>
    <xf numFmtId="0" fontId="3" fillId="3" borderId="1" xfId="0" applyFont="1" applyFill="1" applyBorder="1" applyAlignment="1">
      <alignment vertical="center" wrapText="1"/>
    </xf>
    <xf numFmtId="3" fontId="3" fillId="3" borderId="1" xfId="0" applyNumberFormat="1" applyFont="1" applyFill="1" applyBorder="1" applyAlignment="1">
      <alignment vertical="center"/>
    </xf>
    <xf numFmtId="0" fontId="1" fillId="4" borderId="1" xfId="0" applyFont="1" applyFill="1" applyBorder="1" applyAlignment="1">
      <alignment vertical="center" wrapText="1"/>
    </xf>
    <xf numFmtId="0" fontId="1" fillId="6" borderId="1" xfId="0" applyFont="1" applyFill="1" applyBorder="1" applyAlignment="1">
      <alignment horizontal="center" vertical="center"/>
    </xf>
    <xf numFmtId="0" fontId="1" fillId="6" borderId="1" xfId="0" applyFont="1" applyFill="1" applyBorder="1" applyAlignment="1">
      <alignment vertical="center" wrapText="1"/>
    </xf>
    <xf numFmtId="3" fontId="1" fillId="6" borderId="1" xfId="0" applyNumberFormat="1" applyFont="1" applyFill="1" applyBorder="1" applyAlignment="1">
      <alignment vertical="center"/>
    </xf>
    <xf numFmtId="0" fontId="1" fillId="7" borderId="1" xfId="0" applyFont="1" applyFill="1" applyBorder="1" applyAlignment="1">
      <alignment horizontal="center" vertical="center"/>
    </xf>
    <xf numFmtId="0" fontId="1" fillId="7" borderId="1" xfId="0" applyFont="1" applyFill="1" applyBorder="1" applyAlignment="1">
      <alignment vertical="center" wrapText="1"/>
    </xf>
    <xf numFmtId="3" fontId="1" fillId="7" borderId="1" xfId="0" applyNumberFormat="1" applyFont="1" applyFill="1" applyBorder="1" applyAlignment="1">
      <alignment vertical="center"/>
    </xf>
    <xf numFmtId="0" fontId="4" fillId="7" borderId="1" xfId="0" applyFont="1" applyFill="1" applyBorder="1" applyAlignment="1">
      <alignment vertical="top" wrapText="1"/>
    </xf>
    <xf numFmtId="0" fontId="3" fillId="8" borderId="1" xfId="0" applyFont="1" applyFill="1" applyBorder="1" applyAlignment="1">
      <alignment horizontal="center" vertical="center"/>
    </xf>
    <xf numFmtId="0" fontId="3" fillId="8" borderId="1" xfId="0" applyFont="1" applyFill="1" applyBorder="1" applyAlignment="1">
      <alignment vertical="center" wrapText="1"/>
    </xf>
    <xf numFmtId="3" fontId="3" fillId="8" borderId="1" xfId="0" applyNumberFormat="1" applyFont="1" applyFill="1" applyBorder="1" applyAlignment="1">
      <alignment vertical="center"/>
    </xf>
    <xf numFmtId="0" fontId="4" fillId="8" borderId="1" xfId="0" applyFont="1" applyFill="1" applyBorder="1" applyAlignment="1">
      <alignment vertical="top" wrapText="1"/>
    </xf>
    <xf numFmtId="0" fontId="3" fillId="5" borderId="1" xfId="0" applyFont="1" applyFill="1" applyBorder="1" applyAlignment="1">
      <alignment vertical="center" wrapText="1"/>
    </xf>
    <xf numFmtId="3" fontId="3" fillId="5" borderId="1" xfId="0" applyNumberFormat="1" applyFont="1" applyFill="1" applyBorder="1" applyAlignment="1">
      <alignment vertical="center"/>
    </xf>
    <xf numFmtId="0" fontId="3" fillId="5" borderId="1" xfId="0" applyFont="1" applyFill="1" applyBorder="1" applyAlignment="1">
      <alignment horizontal="right" vertical="center"/>
    </xf>
    <xf numFmtId="0" fontId="3" fillId="3" borderId="1" xfId="0" applyFont="1" applyFill="1" applyBorder="1" applyAlignment="1">
      <alignment horizontal="right" vertical="center"/>
    </xf>
    <xf numFmtId="0" fontId="3" fillId="9" borderId="1" xfId="0" applyFont="1" applyFill="1" applyBorder="1" applyAlignment="1">
      <alignment horizontal="center" vertical="center"/>
    </xf>
    <xf numFmtId="0" fontId="1" fillId="9" borderId="1" xfId="0" applyFont="1" applyFill="1" applyBorder="1" applyAlignment="1">
      <alignment vertical="center" wrapText="1"/>
    </xf>
    <xf numFmtId="0" fontId="1" fillId="4" borderId="1" xfId="0" applyFont="1" applyFill="1" applyBorder="1" applyAlignment="1">
      <alignment horizontal="right" vertical="center"/>
    </xf>
    <xf numFmtId="0" fontId="6" fillId="4" borderId="1" xfId="0" applyFont="1" applyFill="1" applyBorder="1" applyAlignment="1">
      <alignment vertical="top" wrapText="1"/>
    </xf>
    <xf numFmtId="0" fontId="3" fillId="2" borderId="1" xfId="0" applyFont="1" applyFill="1" applyBorder="1" applyAlignment="1">
      <alignment horizontal="right" vertical="center"/>
    </xf>
    <xf numFmtId="0" fontId="3" fillId="2" borderId="1" xfId="0" applyFont="1" applyFill="1" applyBorder="1" applyAlignment="1">
      <alignment vertical="center" wrapText="1"/>
    </xf>
    <xf numFmtId="3" fontId="3" fillId="2" borderId="1" xfId="0" applyNumberFormat="1" applyFont="1" applyFill="1" applyBorder="1" applyAlignment="1">
      <alignment vertical="center"/>
    </xf>
    <xf numFmtId="0" fontId="6" fillId="2" borderId="1" xfId="0" applyFont="1" applyFill="1" applyBorder="1" applyAlignment="1">
      <alignment vertical="top" wrapText="1"/>
    </xf>
    <xf numFmtId="0" fontId="6" fillId="3" borderId="1" xfId="0" applyFont="1" applyFill="1" applyBorder="1" applyAlignment="1">
      <alignment vertical="top" wrapText="1"/>
    </xf>
    <xf numFmtId="0" fontId="1" fillId="10" borderId="1" xfId="0" applyFont="1" applyFill="1" applyBorder="1" applyAlignment="1">
      <alignment horizontal="right" vertical="center"/>
    </xf>
    <xf numFmtId="0" fontId="1" fillId="10" borderId="1" xfId="0" applyFont="1" applyFill="1" applyBorder="1" applyAlignment="1">
      <alignment vertical="center" wrapText="1"/>
    </xf>
    <xf numFmtId="3" fontId="1" fillId="10" borderId="1" xfId="0" applyNumberFormat="1" applyFont="1" applyFill="1" applyBorder="1" applyAlignment="1">
      <alignment vertical="center"/>
    </xf>
    <xf numFmtId="0" fontId="6" fillId="10" borderId="1" xfId="0" applyFont="1" applyFill="1" applyBorder="1" applyAlignment="1">
      <alignment vertical="top" wrapText="1"/>
    </xf>
    <xf numFmtId="0" fontId="7" fillId="6" borderId="1" xfId="0" applyFont="1" applyFill="1" applyBorder="1" applyAlignment="1">
      <alignment horizontal="left" vertical="top" wrapText="1"/>
    </xf>
    <xf numFmtId="0" fontId="6" fillId="5" borderId="1" xfId="0" applyFont="1" applyFill="1" applyBorder="1" applyAlignment="1">
      <alignment vertical="top" wrapText="1"/>
    </xf>
    <xf numFmtId="3" fontId="9" fillId="4" borderId="1" xfId="0" applyNumberFormat="1" applyFont="1" applyFill="1" applyBorder="1" applyAlignment="1">
      <alignment vertical="center"/>
    </xf>
    <xf numFmtId="3" fontId="8" fillId="11" borderId="1" xfId="0" applyNumberFormat="1" applyFont="1" applyFill="1" applyBorder="1" applyAlignment="1">
      <alignment vertical="center"/>
    </xf>
    <xf numFmtId="0" fontId="6" fillId="11" borderId="1" xfId="0" applyFont="1" applyFill="1" applyBorder="1" applyAlignment="1">
      <alignment vertical="top" wrapText="1"/>
    </xf>
    <xf numFmtId="0" fontId="4" fillId="0" borderId="1" xfId="0" applyFont="1" applyBorder="1" applyAlignment="1">
      <alignment horizontal="center" vertical="center" wrapText="1"/>
    </xf>
    <xf numFmtId="4" fontId="1" fillId="7" borderId="1" xfId="0" applyNumberFormat="1" applyFont="1" applyFill="1" applyBorder="1" applyAlignment="1">
      <alignment vertical="center" wrapText="1"/>
    </xf>
    <xf numFmtId="4" fontId="3" fillId="8" borderId="1" xfId="0" applyNumberFormat="1" applyFont="1" applyFill="1" applyBorder="1" applyAlignment="1">
      <alignment vertical="center" wrapText="1"/>
    </xf>
    <xf numFmtId="4" fontId="4" fillId="0" borderId="1" xfId="0" applyNumberFormat="1" applyFont="1" applyBorder="1" applyAlignment="1">
      <alignment vertical="center" wrapText="1"/>
    </xf>
    <xf numFmtId="4" fontId="1" fillId="6" borderId="1" xfId="0" applyNumberFormat="1" applyFont="1" applyFill="1" applyBorder="1" applyAlignment="1">
      <alignment vertical="center" wrapText="1"/>
    </xf>
    <xf numFmtId="4" fontId="3" fillId="5" borderId="1" xfId="0" applyNumberFormat="1" applyFont="1" applyFill="1" applyBorder="1" applyAlignment="1">
      <alignment vertical="center" wrapText="1"/>
    </xf>
    <xf numFmtId="4" fontId="1" fillId="4" borderId="1" xfId="0" applyNumberFormat="1" applyFont="1" applyFill="1" applyBorder="1" applyAlignment="1">
      <alignment vertical="center" wrapText="1"/>
    </xf>
    <xf numFmtId="4" fontId="3" fillId="3" borderId="1" xfId="0" applyNumberFormat="1" applyFont="1" applyFill="1" applyBorder="1" applyAlignment="1">
      <alignment vertical="center" wrapText="1"/>
    </xf>
    <xf numFmtId="4" fontId="1" fillId="10" borderId="1" xfId="0" applyNumberFormat="1" applyFont="1" applyFill="1" applyBorder="1" applyAlignment="1">
      <alignment vertical="center" wrapText="1"/>
    </xf>
    <xf numFmtId="4" fontId="3" fillId="2" borderId="1" xfId="0" applyNumberFormat="1" applyFont="1" applyFill="1" applyBorder="1" applyAlignment="1">
      <alignment vertical="center" wrapText="1"/>
    </xf>
    <xf numFmtId="0" fontId="3" fillId="8"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4" fontId="4" fillId="0" borderId="1" xfId="0" applyNumberFormat="1" applyFont="1" applyFill="1" applyBorder="1" applyAlignment="1">
      <alignment vertical="center" wrapText="1"/>
    </xf>
    <xf numFmtId="0" fontId="10" fillId="0" borderId="1" xfId="0" applyFont="1" applyFill="1" applyBorder="1" applyAlignment="1">
      <alignment vertical="center" wrapText="1"/>
    </xf>
    <xf numFmtId="0" fontId="4" fillId="0" borderId="1" xfId="0" applyFont="1" applyFill="1" applyBorder="1" applyAlignment="1">
      <alignment vertical="center" wrapText="1"/>
    </xf>
    <xf numFmtId="0" fontId="4" fillId="0" borderId="1" xfId="0" applyFont="1" applyFill="1" applyBorder="1" applyAlignment="1">
      <alignment horizontal="center" vertical="center"/>
    </xf>
    <xf numFmtId="0" fontId="4" fillId="0" borderId="1" xfId="0" applyFont="1" applyFill="1" applyBorder="1" applyAlignment="1">
      <alignment vertical="top" wrapText="1"/>
    </xf>
    <xf numFmtId="0" fontId="10" fillId="0" borderId="0" xfId="0" applyFont="1" applyFill="1"/>
    <xf numFmtId="0" fontId="0" fillId="0" borderId="0" xfId="0" applyAlignment="1">
      <alignment horizontal="right" wrapText="1"/>
    </xf>
    <xf numFmtId="0" fontId="0" fillId="0" borderId="0" xfId="0"/>
    <xf numFmtId="0" fontId="4" fillId="0" borderId="1" xfId="0" applyFont="1" applyBorder="1" applyAlignment="1">
      <alignment vertical="top" wrapText="1"/>
    </xf>
    <xf numFmtId="0" fontId="4" fillId="0" borderId="1" xfId="0" applyFont="1" applyBorder="1" applyAlignment="1">
      <alignment vertical="center" wrapText="1"/>
    </xf>
    <xf numFmtId="3" fontId="4" fillId="0" borderId="1" xfId="0" applyNumberFormat="1" applyFont="1" applyBorder="1" applyAlignment="1">
      <alignment vertical="center"/>
    </xf>
    <xf numFmtId="0" fontId="6" fillId="0" borderId="1" xfId="0" applyFont="1" applyBorder="1" applyAlignment="1">
      <alignment vertical="top" wrapText="1"/>
    </xf>
    <xf numFmtId="0" fontId="4" fillId="0" borderId="1" xfId="0" applyFont="1" applyBorder="1" applyAlignment="1">
      <alignment horizontal="right" vertical="center"/>
    </xf>
    <xf numFmtId="3" fontId="3" fillId="9" borderId="1" xfId="0" applyNumberFormat="1" applyFont="1" applyFill="1" applyBorder="1" applyAlignment="1">
      <alignment vertical="center"/>
    </xf>
    <xf numFmtId="0" fontId="3" fillId="13" borderId="1" xfId="0" applyFont="1" applyFill="1" applyBorder="1" applyAlignment="1">
      <alignment horizontal="center" vertical="center"/>
    </xf>
    <xf numFmtId="0" fontId="3" fillId="13" borderId="1" xfId="0" applyFont="1" applyFill="1" applyBorder="1" applyAlignment="1">
      <alignment vertical="center" wrapText="1"/>
    </xf>
    <xf numFmtId="3" fontId="1" fillId="9" borderId="1" xfId="0" applyNumberFormat="1" applyFont="1" applyFill="1" applyBorder="1" applyAlignment="1">
      <alignment vertical="center" wrapText="1"/>
    </xf>
    <xf numFmtId="3" fontId="3" fillId="13" borderId="1" xfId="0" applyNumberFormat="1" applyFont="1" applyFill="1" applyBorder="1" applyAlignment="1">
      <alignment vertical="center" wrapText="1"/>
    </xf>
    <xf numFmtId="3" fontId="1" fillId="9" borderId="1" xfId="0" applyNumberFormat="1" applyFont="1" applyFill="1" applyBorder="1" applyAlignment="1">
      <alignment vertical="center"/>
    </xf>
    <xf numFmtId="1" fontId="12" fillId="12" borderId="1" xfId="2" applyNumberFormat="1" applyFont="1" applyFill="1" applyBorder="1" applyAlignment="1" applyProtection="1">
      <alignment horizontal="center" vertical="center" wrapText="1"/>
    </xf>
    <xf numFmtId="0" fontId="15" fillId="0" borderId="1" xfId="0" applyFont="1" applyBorder="1" applyAlignment="1">
      <alignment vertical="center" wrapText="1"/>
    </xf>
    <xf numFmtId="4" fontId="15" fillId="0" borderId="1" xfId="0" applyNumberFormat="1" applyFont="1" applyBorder="1" applyAlignment="1">
      <alignment vertical="center" wrapText="1"/>
    </xf>
    <xf numFmtId="3" fontId="15" fillId="0" borderId="1" xfId="0" applyNumberFormat="1" applyFont="1" applyBorder="1" applyAlignment="1">
      <alignment vertical="center"/>
    </xf>
    <xf numFmtId="0" fontId="8" fillId="11" borderId="2" xfId="0" applyFont="1" applyFill="1" applyBorder="1" applyAlignment="1">
      <alignment horizontal="right"/>
    </xf>
    <xf numFmtId="0" fontId="8" fillId="11" borderId="6" xfId="0" applyFont="1" applyFill="1" applyBorder="1" applyAlignment="1">
      <alignment horizontal="right"/>
    </xf>
    <xf numFmtId="0" fontId="8" fillId="11" borderId="3" xfId="0" applyFont="1" applyFill="1" applyBorder="1" applyAlignment="1">
      <alignment horizontal="right"/>
    </xf>
    <xf numFmtId="0" fontId="0" fillId="0" borderId="0" xfId="0" applyAlignment="1">
      <alignment horizontal="right" wrapText="1"/>
    </xf>
    <xf numFmtId="0" fontId="6" fillId="0" borderId="4" xfId="0" applyFont="1" applyBorder="1" applyAlignment="1">
      <alignment horizontal="left" vertical="center" wrapText="1"/>
    </xf>
    <xf numFmtId="0" fontId="6" fillId="0" borderId="5" xfId="0" applyFont="1" applyBorder="1" applyAlignment="1">
      <alignment horizontal="left" vertical="center" wrapText="1"/>
    </xf>
    <xf numFmtId="0" fontId="5" fillId="0" borderId="0" xfId="0" applyFont="1" applyAlignment="1">
      <alignment horizontal="center"/>
    </xf>
    <xf numFmtId="0" fontId="3" fillId="0" borderId="2" xfId="0" applyFont="1" applyBorder="1" applyAlignment="1">
      <alignment horizontal="center"/>
    </xf>
    <xf numFmtId="0" fontId="3" fillId="0" borderId="3" xfId="0" applyFont="1" applyBorder="1" applyAlignment="1">
      <alignment horizont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cellXfs>
  <cellStyles count="19">
    <cellStyle name="Hyperlink 2" xfId="4"/>
    <cellStyle name="Normal" xfId="0" builtinId="0"/>
    <cellStyle name="Normal 10" xfId="15"/>
    <cellStyle name="Normal 11" xfId="16"/>
    <cellStyle name="Normal 12" xfId="17"/>
    <cellStyle name="Normal 13" xfId="7"/>
    <cellStyle name="Normal 14" xfId="1"/>
    <cellStyle name="Normal 2" xfId="2"/>
    <cellStyle name="Normal 2 2" xfId="3"/>
    <cellStyle name="Normal 2_InvesticijuPlans_2014_2020_1red_1jun2012" xfId="5"/>
    <cellStyle name="Normal 3" xfId="8"/>
    <cellStyle name="Normal 4" xfId="9"/>
    <cellStyle name="Normal 5" xfId="10"/>
    <cellStyle name="Normal 6" xfId="11"/>
    <cellStyle name="Normal 7" xfId="12"/>
    <cellStyle name="Normal 8" xfId="13"/>
    <cellStyle name="Normal 9" xfId="14"/>
    <cellStyle name="Parastais_2013_3_lasijums" xfId="18"/>
    <cellStyle name="Percent 2" xfId="6"/>
  </cellStyles>
  <dxfs count="0"/>
  <tableStyles count="0" defaultTableStyle="TableStyleMedium2" defaultPivotStyle="PivotStyleLight16"/>
  <colors>
    <mruColors>
      <color rgb="FF99FF99"/>
      <color rgb="FFFFFFCC"/>
      <color rgb="FFFFFF99"/>
      <color rgb="FFFFFF66"/>
      <color rgb="FFFF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9"/>
  <sheetViews>
    <sheetView tabSelected="1" view="pageBreakPreview" topLeftCell="C31" zoomScale="115" zoomScaleNormal="115" zoomScaleSheetLayoutView="115" workbookViewId="0">
      <selection activeCell="I34" sqref="I34"/>
    </sheetView>
  </sheetViews>
  <sheetFormatPr defaultRowHeight="15" x14ac:dyDescent="0.25"/>
  <cols>
    <col min="1" max="1" width="8.7109375" customWidth="1"/>
    <col min="2" max="2" width="41.28515625" customWidth="1"/>
    <col min="3" max="3" width="33.28515625" customWidth="1"/>
    <col min="4" max="4" width="12.28515625" customWidth="1"/>
    <col min="5" max="5" width="17.140625" customWidth="1"/>
    <col min="6" max="6" width="10.7109375" customWidth="1"/>
    <col min="7" max="7" width="11.140625" customWidth="1"/>
    <col min="8" max="8" width="16.28515625" customWidth="1"/>
    <col min="9" max="9" width="14.7109375" customWidth="1"/>
    <col min="10" max="10" width="15.28515625" customWidth="1"/>
    <col min="11" max="11" width="12.7109375" customWidth="1"/>
    <col min="12" max="12" width="35.5703125" customWidth="1"/>
    <col min="14" max="14" width="12.5703125" customWidth="1"/>
  </cols>
  <sheetData>
    <row r="1" spans="1:12" ht="32.25" customHeight="1" x14ac:dyDescent="0.25">
      <c r="A1" s="1"/>
      <c r="I1" s="88" t="s">
        <v>84</v>
      </c>
      <c r="J1" s="88"/>
      <c r="K1" s="88"/>
      <c r="L1" s="88"/>
    </row>
    <row r="2" spans="1:12" ht="12.75" customHeight="1" x14ac:dyDescent="0.25">
      <c r="A2" s="1"/>
      <c r="I2" s="68"/>
      <c r="J2" s="68"/>
      <c r="K2" s="68"/>
      <c r="L2" s="68"/>
    </row>
    <row r="3" spans="1:12" ht="18.75" x14ac:dyDescent="0.3">
      <c r="A3" s="91" t="s">
        <v>26</v>
      </c>
      <c r="B3" s="91"/>
      <c r="C3" s="91"/>
      <c r="D3" s="91"/>
      <c r="E3" s="91"/>
      <c r="F3" s="91"/>
      <c r="G3" s="91"/>
      <c r="H3" s="91"/>
      <c r="I3" s="91"/>
      <c r="J3" s="91"/>
      <c r="K3" s="91"/>
      <c r="L3" s="91"/>
    </row>
    <row r="4" spans="1:12" ht="18.75" x14ac:dyDescent="0.3">
      <c r="A4" s="91" t="s">
        <v>78</v>
      </c>
      <c r="B4" s="91"/>
      <c r="C4" s="91"/>
      <c r="D4" s="91"/>
      <c r="E4" s="91"/>
      <c r="F4" s="91"/>
      <c r="G4" s="91"/>
      <c r="H4" s="91"/>
      <c r="I4" s="91"/>
      <c r="J4" s="91"/>
      <c r="K4" s="91"/>
      <c r="L4" s="91"/>
    </row>
    <row r="6" spans="1:12" x14ac:dyDescent="0.25">
      <c r="A6" s="94" t="s">
        <v>0</v>
      </c>
      <c r="B6" s="94" t="s">
        <v>4</v>
      </c>
      <c r="C6" s="94" t="s">
        <v>27</v>
      </c>
      <c r="D6" s="96" t="s">
        <v>31</v>
      </c>
      <c r="E6" s="96" t="s">
        <v>32</v>
      </c>
      <c r="F6" s="96" t="s">
        <v>34</v>
      </c>
      <c r="G6" s="96" t="s">
        <v>35</v>
      </c>
      <c r="H6" s="96" t="s">
        <v>36</v>
      </c>
      <c r="I6" s="92" t="s">
        <v>1</v>
      </c>
      <c r="J6" s="93"/>
      <c r="K6" s="94" t="s">
        <v>3</v>
      </c>
      <c r="L6" s="94" t="s">
        <v>5</v>
      </c>
    </row>
    <row r="7" spans="1:12" ht="34.5" customHeight="1" x14ac:dyDescent="0.25">
      <c r="A7" s="95"/>
      <c r="B7" s="95"/>
      <c r="C7" s="95"/>
      <c r="D7" s="97"/>
      <c r="E7" s="97"/>
      <c r="F7" s="97"/>
      <c r="G7" s="97"/>
      <c r="H7" s="97"/>
      <c r="I7" s="2" t="s">
        <v>2</v>
      </c>
      <c r="J7" s="2" t="s">
        <v>25</v>
      </c>
      <c r="K7" s="95"/>
      <c r="L7" s="95"/>
    </row>
    <row r="8" spans="1:12" ht="12.75" customHeight="1" x14ac:dyDescent="0.25">
      <c r="A8" s="3">
        <v>1</v>
      </c>
      <c r="B8" s="3">
        <v>2</v>
      </c>
      <c r="C8" s="3"/>
      <c r="D8" s="3"/>
      <c r="E8" s="3"/>
      <c r="F8" s="3"/>
      <c r="G8" s="3"/>
      <c r="H8" s="3"/>
      <c r="I8" s="4">
        <v>3</v>
      </c>
      <c r="J8" s="4">
        <v>4</v>
      </c>
      <c r="K8" s="3">
        <v>5</v>
      </c>
      <c r="L8" s="3">
        <v>6</v>
      </c>
    </row>
    <row r="9" spans="1:12" ht="31.5" customHeight="1" x14ac:dyDescent="0.25">
      <c r="A9" s="20" t="s">
        <v>15</v>
      </c>
      <c r="B9" s="21" t="s">
        <v>64</v>
      </c>
      <c r="C9" s="21"/>
      <c r="D9" s="21"/>
      <c r="E9" s="51"/>
      <c r="F9" s="21"/>
      <c r="G9" s="21"/>
      <c r="H9" s="21"/>
      <c r="I9" s="22">
        <v>96633266</v>
      </c>
      <c r="J9" s="22">
        <f>I9+J13+J15+J16</f>
        <v>99883266</v>
      </c>
      <c r="K9" s="22">
        <f t="shared" ref="K9:K21" si="0">J9-I9</f>
        <v>3250000</v>
      </c>
      <c r="L9" s="23"/>
    </row>
    <row r="10" spans="1:12" ht="43.5" customHeight="1" x14ac:dyDescent="0.25">
      <c r="A10" s="24" t="s">
        <v>6</v>
      </c>
      <c r="B10" s="25" t="s">
        <v>7</v>
      </c>
      <c r="C10" s="25"/>
      <c r="D10" s="25"/>
      <c r="E10" s="52"/>
      <c r="F10" s="25"/>
      <c r="G10" s="25"/>
      <c r="H10" s="60"/>
      <c r="I10" s="26">
        <v>30585444</v>
      </c>
      <c r="J10" s="26">
        <f>I10+J13</f>
        <v>31135444</v>
      </c>
      <c r="K10" s="26">
        <f t="shared" si="0"/>
        <v>550000</v>
      </c>
      <c r="L10" s="27"/>
    </row>
    <row r="11" spans="1:12" ht="39.75" hidden="1" customHeight="1" x14ac:dyDescent="0.25">
      <c r="A11" s="11" t="s">
        <v>8</v>
      </c>
      <c r="B11" s="6" t="s">
        <v>9</v>
      </c>
      <c r="C11" s="6"/>
      <c r="D11" s="6"/>
      <c r="E11" s="53"/>
      <c r="F11" s="6"/>
      <c r="G11" s="6"/>
      <c r="H11" s="50"/>
      <c r="I11" s="8">
        <v>5168282</v>
      </c>
      <c r="J11" s="8">
        <f>I11+J13</f>
        <v>5718282</v>
      </c>
      <c r="K11" s="8">
        <f t="shared" si="0"/>
        <v>550000</v>
      </c>
      <c r="L11" s="5"/>
    </row>
    <row r="12" spans="1:12" ht="38.25" hidden="1" x14ac:dyDescent="0.25">
      <c r="A12" s="11" t="s">
        <v>10</v>
      </c>
      <c r="B12" s="6" t="s">
        <v>11</v>
      </c>
      <c r="C12" s="6"/>
      <c r="D12" s="6"/>
      <c r="E12" s="53"/>
      <c r="F12" s="6"/>
      <c r="G12" s="6"/>
      <c r="H12" s="50"/>
      <c r="I12" s="8">
        <v>4387275</v>
      </c>
      <c r="J12" s="8">
        <f>I12+J13</f>
        <v>4937275</v>
      </c>
      <c r="K12" s="8">
        <f t="shared" si="0"/>
        <v>550000</v>
      </c>
      <c r="L12" s="5"/>
    </row>
    <row r="13" spans="1:12" ht="41.25" customHeight="1" x14ac:dyDescent="0.25">
      <c r="A13" s="11" t="s">
        <v>28</v>
      </c>
      <c r="B13" s="6" t="s">
        <v>29</v>
      </c>
      <c r="C13" s="6" t="s">
        <v>30</v>
      </c>
      <c r="D13" s="50" t="s">
        <v>33</v>
      </c>
      <c r="E13" s="53">
        <v>550000</v>
      </c>
      <c r="F13" s="6">
        <v>2022</v>
      </c>
      <c r="G13" s="6">
        <v>2023</v>
      </c>
      <c r="H13" s="50" t="s">
        <v>39</v>
      </c>
      <c r="I13" s="8">
        <v>0</v>
      </c>
      <c r="J13" s="8">
        <v>550000</v>
      </c>
      <c r="K13" s="7">
        <f t="shared" si="0"/>
        <v>550000</v>
      </c>
      <c r="L13" s="5" t="s">
        <v>42</v>
      </c>
    </row>
    <row r="14" spans="1:12" ht="29.25" customHeight="1" x14ac:dyDescent="0.25">
      <c r="A14" s="24" t="s">
        <v>37</v>
      </c>
      <c r="B14" s="25" t="s">
        <v>38</v>
      </c>
      <c r="C14" s="25"/>
      <c r="D14" s="25"/>
      <c r="E14" s="52"/>
      <c r="F14" s="25"/>
      <c r="G14" s="25"/>
      <c r="H14" s="60"/>
      <c r="I14" s="26">
        <v>2904120</v>
      </c>
      <c r="J14" s="26">
        <f>I14+J15+J16</f>
        <v>5604120</v>
      </c>
      <c r="K14" s="26">
        <f t="shared" si="0"/>
        <v>2700000</v>
      </c>
      <c r="L14" s="27"/>
    </row>
    <row r="15" spans="1:12" ht="38.25" x14ac:dyDescent="0.25">
      <c r="A15" s="11" t="s">
        <v>40</v>
      </c>
      <c r="B15" s="6" t="s">
        <v>43</v>
      </c>
      <c r="C15" s="6" t="s">
        <v>44</v>
      </c>
      <c r="D15" s="50" t="s">
        <v>33</v>
      </c>
      <c r="E15" s="53">
        <v>1200000</v>
      </c>
      <c r="F15" s="6">
        <v>2022</v>
      </c>
      <c r="G15" s="6">
        <v>2023</v>
      </c>
      <c r="H15" s="50" t="s">
        <v>39</v>
      </c>
      <c r="I15" s="7">
        <v>0</v>
      </c>
      <c r="J15" s="7">
        <f>E15</f>
        <v>1200000</v>
      </c>
      <c r="K15" s="7">
        <f t="shared" si="0"/>
        <v>1200000</v>
      </c>
      <c r="L15" s="5" t="s">
        <v>42</v>
      </c>
    </row>
    <row r="16" spans="1:12" ht="29.25" customHeight="1" x14ac:dyDescent="0.25">
      <c r="A16" s="11" t="s">
        <v>41</v>
      </c>
      <c r="B16" s="6" t="s">
        <v>45</v>
      </c>
      <c r="C16" s="6" t="s">
        <v>46</v>
      </c>
      <c r="D16" s="50" t="s">
        <v>33</v>
      </c>
      <c r="E16" s="53">
        <v>1500000</v>
      </c>
      <c r="F16" s="6">
        <v>2022</v>
      </c>
      <c r="G16" s="6">
        <v>2023</v>
      </c>
      <c r="H16" s="50" t="s">
        <v>39</v>
      </c>
      <c r="I16" s="7">
        <v>0</v>
      </c>
      <c r="J16" s="7">
        <f>E16</f>
        <v>1500000</v>
      </c>
      <c r="K16" s="7">
        <f t="shared" si="0"/>
        <v>1500000</v>
      </c>
      <c r="L16" s="5" t="s">
        <v>42</v>
      </c>
    </row>
    <row r="17" spans="1:12" ht="12" customHeight="1" x14ac:dyDescent="0.25">
      <c r="A17" s="11"/>
      <c r="B17" s="6"/>
      <c r="C17" s="6"/>
      <c r="D17" s="50"/>
      <c r="E17" s="53"/>
      <c r="F17" s="6"/>
      <c r="G17" s="6"/>
      <c r="H17" s="50"/>
      <c r="I17" s="7"/>
      <c r="J17" s="7"/>
      <c r="K17" s="7"/>
      <c r="L17" s="5"/>
    </row>
    <row r="18" spans="1:12" ht="42.75" customHeight="1" x14ac:dyDescent="0.25">
      <c r="A18" s="32" t="s">
        <v>14</v>
      </c>
      <c r="B18" s="33" t="s">
        <v>12</v>
      </c>
      <c r="C18" s="33"/>
      <c r="D18" s="33"/>
      <c r="E18" s="33"/>
      <c r="F18" s="33"/>
      <c r="G18" s="33"/>
      <c r="H18" s="33"/>
      <c r="I18" s="80">
        <v>23734836</v>
      </c>
      <c r="J18" s="78">
        <f>I18</f>
        <v>23734836</v>
      </c>
      <c r="K18" s="75">
        <f t="shared" si="0"/>
        <v>0</v>
      </c>
      <c r="L18" s="33"/>
    </row>
    <row r="19" spans="1:12" s="67" customFormat="1" ht="16.5" customHeight="1" x14ac:dyDescent="0.25">
      <c r="A19" s="76" t="s">
        <v>65</v>
      </c>
      <c r="B19" s="77" t="s">
        <v>66</v>
      </c>
      <c r="C19" s="77"/>
      <c r="D19" s="77"/>
      <c r="E19" s="77"/>
      <c r="F19" s="77"/>
      <c r="G19" s="77"/>
      <c r="H19" s="77"/>
      <c r="I19" s="79">
        <v>7868581</v>
      </c>
      <c r="J19" s="79">
        <f>I19</f>
        <v>7868581</v>
      </c>
      <c r="K19" s="79">
        <f t="shared" si="0"/>
        <v>0</v>
      </c>
      <c r="L19" s="77"/>
    </row>
    <row r="20" spans="1:12" s="67" customFormat="1" ht="91.5" customHeight="1" x14ac:dyDescent="0.25">
      <c r="A20" s="65" t="s">
        <v>67</v>
      </c>
      <c r="B20" s="63" t="s">
        <v>63</v>
      </c>
      <c r="C20" s="64" t="s">
        <v>69</v>
      </c>
      <c r="D20" s="50" t="s">
        <v>68</v>
      </c>
      <c r="E20" s="62">
        <v>7162281</v>
      </c>
      <c r="F20" s="64">
        <v>2018</v>
      </c>
      <c r="G20" s="64">
        <v>2023</v>
      </c>
      <c r="H20" s="61" t="s">
        <v>72</v>
      </c>
      <c r="I20" s="8">
        <f>E20</f>
        <v>7162281</v>
      </c>
      <c r="J20" s="8">
        <f>E20</f>
        <v>7162281</v>
      </c>
      <c r="K20" s="72">
        <f t="shared" si="0"/>
        <v>0</v>
      </c>
      <c r="L20" s="66"/>
    </row>
    <row r="21" spans="1:12" ht="54.75" customHeight="1" x14ac:dyDescent="0.25">
      <c r="A21" s="11" t="s">
        <v>71</v>
      </c>
      <c r="B21" s="6" t="s">
        <v>79</v>
      </c>
      <c r="C21" s="6" t="s">
        <v>74</v>
      </c>
      <c r="D21" s="50" t="s">
        <v>70</v>
      </c>
      <c r="E21" s="53">
        <v>2352942</v>
      </c>
      <c r="F21" s="6">
        <v>2022</v>
      </c>
      <c r="G21" s="6">
        <v>2023</v>
      </c>
      <c r="H21" s="61" t="s">
        <v>72</v>
      </c>
      <c r="I21" s="7">
        <v>0</v>
      </c>
      <c r="J21" s="7">
        <f>E21</f>
        <v>2352942</v>
      </c>
      <c r="K21" s="72">
        <f t="shared" si="0"/>
        <v>2352942</v>
      </c>
      <c r="L21" s="5" t="s">
        <v>73</v>
      </c>
    </row>
    <row r="22" spans="1:12" s="69" customFormat="1" x14ac:dyDescent="0.25">
      <c r="A22" s="74"/>
      <c r="B22" s="71"/>
      <c r="C22" s="71"/>
      <c r="D22" s="50"/>
      <c r="E22" s="53"/>
      <c r="F22" s="71"/>
      <c r="G22" s="71"/>
      <c r="H22" s="50"/>
      <c r="I22" s="72"/>
      <c r="J22" s="72"/>
      <c r="K22" s="72"/>
      <c r="L22" s="70"/>
    </row>
    <row r="23" spans="1:12" ht="30" x14ac:dyDescent="0.25">
      <c r="A23" s="17" t="s">
        <v>16</v>
      </c>
      <c r="B23" s="18" t="s">
        <v>80</v>
      </c>
      <c r="C23" s="18"/>
      <c r="D23" s="18"/>
      <c r="E23" s="54"/>
      <c r="F23" s="18"/>
      <c r="G23" s="18"/>
      <c r="H23" s="18"/>
      <c r="I23" s="19">
        <v>49304200</v>
      </c>
      <c r="J23" s="19">
        <f>I23+J26</f>
        <v>50054200</v>
      </c>
      <c r="K23" s="19">
        <f t="shared" ref="K23:K35" si="1">J23-I23</f>
        <v>750000</v>
      </c>
      <c r="L23" s="45"/>
    </row>
    <row r="24" spans="1:12" x14ac:dyDescent="0.25">
      <c r="A24" s="30" t="s">
        <v>17</v>
      </c>
      <c r="B24" s="28" t="s">
        <v>18</v>
      </c>
      <c r="C24" s="28"/>
      <c r="D24" s="28"/>
      <c r="E24" s="55"/>
      <c r="F24" s="28"/>
      <c r="G24" s="28"/>
      <c r="H24" s="28"/>
      <c r="I24" s="29">
        <v>569612</v>
      </c>
      <c r="J24" s="29">
        <f>I24+J26</f>
        <v>1319612</v>
      </c>
      <c r="K24" s="29">
        <f t="shared" si="1"/>
        <v>750000</v>
      </c>
      <c r="L24" s="46"/>
    </row>
    <row r="25" spans="1:12" x14ac:dyDescent="0.25">
      <c r="A25" s="11" t="s">
        <v>19</v>
      </c>
      <c r="B25" s="6" t="s">
        <v>20</v>
      </c>
      <c r="C25" s="6"/>
      <c r="D25" s="6"/>
      <c r="E25" s="53"/>
      <c r="F25" s="6"/>
      <c r="G25" s="6"/>
      <c r="H25" s="6"/>
      <c r="I25" s="7">
        <v>311321</v>
      </c>
      <c r="J25" s="7">
        <f>I25+J26</f>
        <v>1061321</v>
      </c>
      <c r="K25" s="7">
        <f t="shared" si="1"/>
        <v>750000</v>
      </c>
      <c r="L25" s="10"/>
    </row>
    <row r="26" spans="1:12" ht="54" customHeight="1" x14ac:dyDescent="0.25">
      <c r="A26" s="11" t="s">
        <v>47</v>
      </c>
      <c r="B26" s="6" t="s">
        <v>81</v>
      </c>
      <c r="C26" s="6" t="s">
        <v>48</v>
      </c>
      <c r="D26" s="50" t="s">
        <v>33</v>
      </c>
      <c r="E26" s="53">
        <v>750000</v>
      </c>
      <c r="F26" s="6">
        <v>2022</v>
      </c>
      <c r="G26" s="6">
        <v>2023</v>
      </c>
      <c r="H26" s="50" t="s">
        <v>39</v>
      </c>
      <c r="I26" s="7">
        <v>0</v>
      </c>
      <c r="J26" s="7">
        <f>E26</f>
        <v>750000</v>
      </c>
      <c r="K26" s="7">
        <f t="shared" si="1"/>
        <v>750000</v>
      </c>
      <c r="L26" s="5" t="s">
        <v>42</v>
      </c>
    </row>
    <row r="27" spans="1:12" ht="14.25" customHeight="1" x14ac:dyDescent="0.25">
      <c r="A27" s="11"/>
      <c r="B27" s="6"/>
      <c r="C27" s="6"/>
      <c r="D27" s="6"/>
      <c r="E27" s="53"/>
      <c r="F27" s="6"/>
      <c r="G27" s="6"/>
      <c r="H27" s="6"/>
      <c r="I27" s="7"/>
      <c r="J27" s="7"/>
      <c r="K27" s="7"/>
      <c r="L27" s="10"/>
    </row>
    <row r="28" spans="1:12" ht="30" x14ac:dyDescent="0.25">
      <c r="A28" s="34" t="s">
        <v>13</v>
      </c>
      <c r="B28" s="16" t="s">
        <v>21</v>
      </c>
      <c r="C28" s="16"/>
      <c r="D28" s="16"/>
      <c r="E28" s="56"/>
      <c r="F28" s="16"/>
      <c r="G28" s="16"/>
      <c r="H28" s="16"/>
      <c r="I28" s="47">
        <v>93816478</v>
      </c>
      <c r="J28" s="47">
        <f>I28+J30+J31</f>
        <v>95700727</v>
      </c>
      <c r="K28" s="47">
        <f t="shared" si="1"/>
        <v>1884249</v>
      </c>
      <c r="L28" s="35"/>
    </row>
    <row r="29" spans="1:12" ht="32.25" customHeight="1" x14ac:dyDescent="0.25">
      <c r="A29" s="31" t="s">
        <v>52</v>
      </c>
      <c r="B29" s="14" t="s">
        <v>51</v>
      </c>
      <c r="C29" s="14"/>
      <c r="D29" s="14"/>
      <c r="E29" s="57"/>
      <c r="F29" s="14"/>
      <c r="G29" s="14"/>
      <c r="H29" s="14"/>
      <c r="I29" s="15">
        <v>3327263</v>
      </c>
      <c r="J29" s="15">
        <f>I29+J30+J31</f>
        <v>5211512</v>
      </c>
      <c r="K29" s="15">
        <f t="shared" si="1"/>
        <v>1884249</v>
      </c>
      <c r="L29" s="40"/>
    </row>
    <row r="30" spans="1:12" ht="205.5" customHeight="1" x14ac:dyDescent="0.25">
      <c r="A30" s="11" t="s">
        <v>57</v>
      </c>
      <c r="B30" s="6" t="s">
        <v>75</v>
      </c>
      <c r="C30" s="82" t="s">
        <v>83</v>
      </c>
      <c r="D30" s="81" t="s">
        <v>56</v>
      </c>
      <c r="E30" s="83">
        <v>1355542</v>
      </c>
      <c r="F30" s="82">
        <v>2022</v>
      </c>
      <c r="G30" s="82">
        <v>2023</v>
      </c>
      <c r="H30" s="81" t="s">
        <v>59</v>
      </c>
      <c r="I30" s="84">
        <v>0</v>
      </c>
      <c r="J30" s="84">
        <f>E30</f>
        <v>1355542</v>
      </c>
      <c r="K30" s="84">
        <f t="shared" si="1"/>
        <v>1355542</v>
      </c>
      <c r="L30" s="89" t="s">
        <v>62</v>
      </c>
    </row>
    <row r="31" spans="1:12" ht="150.75" customHeight="1" x14ac:dyDescent="0.25">
      <c r="A31" s="11" t="s">
        <v>58</v>
      </c>
      <c r="B31" s="6" t="s">
        <v>76</v>
      </c>
      <c r="C31" s="82" t="s">
        <v>77</v>
      </c>
      <c r="D31" s="81" t="s">
        <v>56</v>
      </c>
      <c r="E31" s="83">
        <v>528707</v>
      </c>
      <c r="F31" s="82">
        <v>2022</v>
      </c>
      <c r="G31" s="82">
        <v>2023</v>
      </c>
      <c r="H31" s="81" t="s">
        <v>59</v>
      </c>
      <c r="I31" s="84">
        <v>0</v>
      </c>
      <c r="J31" s="84">
        <f>E31</f>
        <v>528707</v>
      </c>
      <c r="K31" s="84">
        <f t="shared" si="1"/>
        <v>528707</v>
      </c>
      <c r="L31" s="90"/>
    </row>
    <row r="32" spans="1:12" s="69" customFormat="1" x14ac:dyDescent="0.25">
      <c r="A32" s="74"/>
      <c r="B32" s="71"/>
      <c r="C32" s="71"/>
      <c r="D32" s="81"/>
      <c r="E32" s="53"/>
      <c r="F32" s="71"/>
      <c r="G32" s="71"/>
      <c r="H32" s="81"/>
      <c r="I32" s="72"/>
      <c r="J32" s="72"/>
      <c r="K32" s="72"/>
      <c r="L32" s="73"/>
    </row>
    <row r="33" spans="1:12" ht="42" customHeight="1" x14ac:dyDescent="0.25">
      <c r="A33" s="41" t="s">
        <v>22</v>
      </c>
      <c r="B33" s="42" t="s">
        <v>82</v>
      </c>
      <c r="C33" s="42"/>
      <c r="D33" s="42"/>
      <c r="E33" s="58"/>
      <c r="F33" s="42"/>
      <c r="G33" s="42"/>
      <c r="H33" s="42"/>
      <c r="I33" s="43">
        <v>36921365</v>
      </c>
      <c r="J33" s="43">
        <f>I33+J35</f>
        <v>38553296</v>
      </c>
      <c r="K33" s="43">
        <f t="shared" si="1"/>
        <v>1631931</v>
      </c>
      <c r="L33" s="44"/>
    </row>
    <row r="34" spans="1:12" ht="29.25" customHeight="1" x14ac:dyDescent="0.25">
      <c r="A34" s="36" t="s">
        <v>23</v>
      </c>
      <c r="B34" s="37" t="s">
        <v>24</v>
      </c>
      <c r="C34" s="37"/>
      <c r="D34" s="37"/>
      <c r="E34" s="59"/>
      <c r="F34" s="37"/>
      <c r="G34" s="37"/>
      <c r="H34" s="37"/>
      <c r="I34" s="38">
        <v>35554725</v>
      </c>
      <c r="J34" s="38">
        <f>I34+J35</f>
        <v>37186656</v>
      </c>
      <c r="K34" s="38">
        <f t="shared" si="1"/>
        <v>1631931</v>
      </c>
      <c r="L34" s="39"/>
    </row>
    <row r="35" spans="1:12" ht="124.5" customHeight="1" x14ac:dyDescent="0.25">
      <c r="A35" s="11" t="s">
        <v>50</v>
      </c>
      <c r="B35" s="6" t="s">
        <v>49</v>
      </c>
      <c r="C35" s="6" t="s">
        <v>53</v>
      </c>
      <c r="D35" s="50" t="s">
        <v>54</v>
      </c>
      <c r="E35" s="53">
        <v>1631931</v>
      </c>
      <c r="F35" s="6">
        <v>2022</v>
      </c>
      <c r="G35" s="6">
        <v>2023</v>
      </c>
      <c r="H35" s="50" t="s">
        <v>55</v>
      </c>
      <c r="I35" s="7">
        <v>0</v>
      </c>
      <c r="J35" s="7">
        <f>E35</f>
        <v>1631931</v>
      </c>
      <c r="K35" s="7">
        <f t="shared" si="1"/>
        <v>1631931</v>
      </c>
      <c r="L35" s="10" t="s">
        <v>61</v>
      </c>
    </row>
    <row r="36" spans="1:12" x14ac:dyDescent="0.25">
      <c r="A36" s="13"/>
      <c r="B36" s="6"/>
      <c r="C36" s="6"/>
      <c r="D36" s="6"/>
      <c r="E36" s="53"/>
      <c r="F36" s="6"/>
      <c r="G36" s="6"/>
      <c r="H36" s="6"/>
      <c r="I36" s="7"/>
      <c r="J36" s="7"/>
      <c r="K36" s="9"/>
      <c r="L36" s="10"/>
    </row>
    <row r="37" spans="1:12" ht="15.75" x14ac:dyDescent="0.25">
      <c r="A37" s="85" t="s">
        <v>60</v>
      </c>
      <c r="B37" s="86"/>
      <c r="C37" s="86"/>
      <c r="D37" s="86"/>
      <c r="E37" s="86"/>
      <c r="F37" s="86"/>
      <c r="G37" s="86"/>
      <c r="H37" s="86"/>
      <c r="I37" s="86"/>
      <c r="J37" s="87"/>
      <c r="K37" s="48">
        <f>K9+K23+K28+K33</f>
        <v>7516180</v>
      </c>
      <c r="L37" s="49"/>
    </row>
    <row r="38" spans="1:12" x14ac:dyDescent="0.25">
      <c r="A38" s="13"/>
      <c r="B38" s="6"/>
      <c r="C38" s="6"/>
      <c r="D38" s="6"/>
      <c r="E38" s="53"/>
      <c r="F38" s="6"/>
      <c r="G38" s="6"/>
      <c r="H38" s="6"/>
      <c r="I38" s="7"/>
      <c r="J38" s="7"/>
      <c r="K38" s="9"/>
      <c r="L38" s="10"/>
    </row>
    <row r="39" spans="1:12" x14ac:dyDescent="0.25">
      <c r="A39" s="12"/>
    </row>
  </sheetData>
  <mergeCells count="16">
    <mergeCell ref="A37:J37"/>
    <mergeCell ref="I1:L1"/>
    <mergeCell ref="L30:L31"/>
    <mergeCell ref="A3:L3"/>
    <mergeCell ref="I6:J6"/>
    <mergeCell ref="K6:K7"/>
    <mergeCell ref="B6:B7"/>
    <mergeCell ref="A6:A7"/>
    <mergeCell ref="L6:L7"/>
    <mergeCell ref="C6:C7"/>
    <mergeCell ref="G6:G7"/>
    <mergeCell ref="E6:E7"/>
    <mergeCell ref="D6:D7"/>
    <mergeCell ref="F6:F7"/>
    <mergeCell ref="H6:H7"/>
    <mergeCell ref="A4:L4"/>
  </mergeCells>
  <pageMargins left="0.45866141700000002" right="0.196850393700787" top="0.511811023622047" bottom="0.511811023622047" header="0.31496062992126" footer="0.31496062992126"/>
  <pageSetup paperSize="9" scale="61" fitToHeight="0" orientation="landscape" r:id="rId1"/>
  <headerFooter>
    <oddFooter>&amp;C&amp;P</oddFooter>
  </headerFooter>
  <rowBreaks count="1" manualBreakCount="1">
    <brk id="2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1.var</vt:lpstr>
      <vt:lpstr>Sheet2</vt:lpstr>
      <vt:lpstr>Sheet3</vt:lpstr>
      <vt:lpstr>'1.var'!Print_Titles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2022-02-24T07:29:22Z</cp:lastPrinted>
  <dcterms:created xsi:type="dcterms:W3CDTF">2021-08-13T08:40:45Z</dcterms:created>
  <dcterms:modified xsi:type="dcterms:W3CDTF">2022-02-25T11:03:45Z</dcterms:modified>
</cp:coreProperties>
</file>